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 3月毕业研究生奖学金\"/>
    </mc:Choice>
  </mc:AlternateContent>
  <bookViews>
    <workbookView xWindow="0" yWindow="30" windowWidth="20730" windowHeight="9900" activeTab="1"/>
  </bookViews>
  <sheets>
    <sheet name="Chart1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M22" i="2" l="1"/>
  <c r="N22" i="2"/>
  <c r="N19" i="2"/>
  <c r="M16" i="2"/>
  <c r="M12" i="2"/>
  <c r="N12" i="2"/>
  <c r="N6" i="2"/>
  <c r="M6" i="2"/>
  <c r="N3" i="2"/>
  <c r="M3" i="2"/>
  <c r="N13" i="2"/>
  <c r="M13" i="2"/>
  <c r="M11" i="2"/>
  <c r="N11" i="2"/>
</calcChain>
</file>

<file path=xl/comments1.xml><?xml version="1.0" encoding="utf-8"?>
<comments xmlns="http://schemas.openxmlformats.org/spreadsheetml/2006/main">
  <authors>
    <author>Administrator</author>
    <author>user</author>
  </authors>
  <commentList>
    <comment ref="K2" authorId="0" shapeId="0">
      <text>
        <r>
          <rPr>
            <sz val="9"/>
            <rFont val="宋体"/>
            <charset val="134"/>
          </rPr>
          <t>1.根据web of science上的Journal Citation Reports核对5年IF
2.中文期刊根据浙江大学《国内学术期刊名录·2012年版》核对</t>
        </r>
      </text>
    </comment>
    <comment ref="M2" authorId="1" shapeId="0">
      <text>
        <r>
          <rPr>
            <sz val="9"/>
            <rFont val="宋体"/>
            <charset val="134"/>
          </rPr>
          <t>user:
依据农学院评奖评优细则（201</t>
        </r>
        <r>
          <rPr>
            <sz val="9"/>
            <rFont val="宋体"/>
            <family val="3"/>
            <charset val="134"/>
          </rPr>
          <t>7</t>
        </r>
        <r>
          <rPr>
            <sz val="9"/>
            <rFont val="宋体"/>
            <charset val="134"/>
          </rPr>
          <t>年修订）</t>
        </r>
      </text>
    </comment>
  </commentList>
</comments>
</file>

<file path=xl/sharedStrings.xml><?xml version="1.0" encoding="utf-8"?>
<sst xmlns="http://schemas.openxmlformats.org/spreadsheetml/2006/main" count="156" uniqueCount="120">
  <si>
    <t>序号</t>
  </si>
  <si>
    <t>学号</t>
  </si>
  <si>
    <t>姓名</t>
  </si>
  <si>
    <t>研究所</t>
  </si>
  <si>
    <t>导师</t>
  </si>
  <si>
    <t>培养类型</t>
  </si>
  <si>
    <t>在校类型</t>
  </si>
  <si>
    <t>毕业时间</t>
  </si>
  <si>
    <t>成果名称</t>
  </si>
  <si>
    <t>成果类型</t>
  </si>
  <si>
    <t>5年
影响因子</t>
  </si>
  <si>
    <t>公开状态</t>
  </si>
  <si>
    <t>总业绩</t>
  </si>
  <si>
    <t>在校期间奖学金情况</t>
  </si>
  <si>
    <t xml:space="preserve">非定向研究生 </t>
  </si>
  <si>
    <t>李晓琳</t>
    <phoneticPr fontId="6" type="noConversion"/>
  </si>
  <si>
    <t>生物所</t>
    <phoneticPr fontId="6" type="noConversion"/>
  </si>
  <si>
    <t xml:space="preserve">郑经武 </t>
    <phoneticPr fontId="6" type="noConversion"/>
  </si>
  <si>
    <t>学术论文</t>
    <phoneticPr fontId="6" type="noConversion"/>
  </si>
  <si>
    <t>无</t>
    <phoneticPr fontId="6" type="noConversion"/>
  </si>
  <si>
    <t>First report of Root –knot nematode , Meloidogyne graminicola , on Rice in Zhejiang ,eastern china</t>
    <phoneticPr fontId="6" type="noConversion"/>
  </si>
  <si>
    <t>山西省中南部小麦上孢囊线虫的发生、分布及种群特征</t>
  </si>
  <si>
    <t>丁思敏</t>
    <phoneticPr fontId="6" type="noConversion"/>
  </si>
  <si>
    <t>昆虫所</t>
    <phoneticPr fontId="6" type="noConversion"/>
  </si>
  <si>
    <t xml:space="preserve">非定向研究生 </t>
    <phoneticPr fontId="6" type="noConversion"/>
  </si>
  <si>
    <t>蒋明星</t>
    <phoneticPr fontId="6" type="noConversion"/>
  </si>
  <si>
    <t>Large-scale analysis reveals that the genome features of simple sequence repeats are generally conserved at the family level in insects</t>
    <phoneticPr fontId="6" type="noConversion"/>
  </si>
  <si>
    <t>学术论文</t>
    <phoneticPr fontId="6" type="noConversion"/>
  </si>
  <si>
    <t>SCI1(1,IF=4.284)</t>
    <phoneticPr fontId="6" type="noConversion"/>
  </si>
  <si>
    <t>无</t>
  </si>
  <si>
    <t>无</t>
    <phoneticPr fontId="6" type="noConversion"/>
  </si>
  <si>
    <t>录用</t>
    <phoneticPr fontId="6" type="noConversion"/>
  </si>
  <si>
    <t>公开</t>
    <phoneticPr fontId="6" type="noConversion"/>
  </si>
  <si>
    <t>刘亦佳</t>
    <phoneticPr fontId="6" type="noConversion"/>
  </si>
  <si>
    <t>生物所</t>
    <phoneticPr fontId="6" type="noConversion"/>
  </si>
  <si>
    <t>胡东维</t>
    <phoneticPr fontId="6" type="noConversion"/>
  </si>
  <si>
    <t>学术论文</t>
    <phoneticPr fontId="6" type="noConversion"/>
  </si>
  <si>
    <t>Cytological studies on the infection of rice root by Ustilaginoidea virens</t>
    <phoneticPr fontId="6" type="noConversion"/>
  </si>
  <si>
    <t>人工培养基上稻曲病菌拟菌核诱导的初步研究</t>
  </si>
  <si>
    <t>SCI1(3,IF=3.451)</t>
    <phoneticPr fontId="6" type="noConversion"/>
  </si>
  <si>
    <t>核心1（1）</t>
    <phoneticPr fontId="6" type="noConversion"/>
  </si>
  <si>
    <t>SCI1(2，IF=1.147）</t>
    <phoneticPr fontId="6" type="noConversion"/>
  </si>
  <si>
    <t>一级1（1）</t>
    <phoneticPr fontId="6" type="noConversion"/>
  </si>
  <si>
    <t>吴学进</t>
    <phoneticPr fontId="11" type="noConversion"/>
  </si>
  <si>
    <t>屠幼英</t>
    <phoneticPr fontId="11" type="noConversion"/>
  </si>
  <si>
    <t>学术论文</t>
    <phoneticPr fontId="11" type="noConversion"/>
  </si>
  <si>
    <t xml:space="preserve">公开   </t>
    <phoneticPr fontId="11" type="noConversion"/>
  </si>
  <si>
    <t>SCI1(2,IF=2.988)</t>
    <phoneticPr fontId="6" type="noConversion"/>
  </si>
  <si>
    <t>公开</t>
    <rPh sb="0" eb="1">
      <t>gong'kai</t>
    </rPh>
    <phoneticPr fontId="11" type="noConversion"/>
  </si>
  <si>
    <t>张玺丽</t>
    <rPh sb="0" eb="1">
      <t>zhang'xi'li</t>
    </rPh>
    <phoneticPr fontId="6" type="noConversion"/>
  </si>
  <si>
    <t>果树所</t>
    <rPh sb="0" eb="1">
      <t>guo'shu'suo</t>
    </rPh>
    <phoneticPr fontId="6" type="noConversion"/>
  </si>
  <si>
    <t>陈昆松</t>
    <rPh sb="0" eb="1">
      <t>chen'kun'song</t>
    </rPh>
    <phoneticPr fontId="6" type="noConversion"/>
  </si>
  <si>
    <t>MrMYB1-MrbHLH1:一个有潜力的园艺植物转基因可视化报告基因</t>
    <phoneticPr fontId="6" type="noConversion"/>
  </si>
  <si>
    <t>学术论文</t>
    <rPh sb="0" eb="1">
      <t>xue'shu'lun'wen</t>
    </rPh>
    <phoneticPr fontId="6" type="noConversion"/>
  </si>
  <si>
    <t>无</t>
    <rPh sb="0" eb="1">
      <t>wu</t>
    </rPh>
    <phoneticPr fontId="6" type="noConversion"/>
  </si>
  <si>
    <t>硕士生</t>
    <phoneticPr fontId="11" type="noConversion"/>
  </si>
  <si>
    <t>硕士生</t>
    <phoneticPr fontId="6" type="noConversion"/>
  </si>
  <si>
    <t>硕士生</t>
    <rPh sb="0" eb="1">
      <t>xue'shu</t>
    </rPh>
    <rPh sb="2" eb="3">
      <t>xue'weishuo'shi'sheng</t>
    </rPh>
    <phoneticPr fontId="6" type="noConversion"/>
  </si>
  <si>
    <r>
      <t xml:space="preserve">Inhibitory effects of total triterpenoid saponins isolated from the seeds of tea plant( </t>
    </r>
    <r>
      <rPr>
        <i/>
        <sz val="11"/>
        <color theme="1"/>
        <rFont val="宋体"/>
        <family val="3"/>
        <charset val="134"/>
        <scheme val="minor"/>
      </rPr>
      <t>Camellia sinensis</t>
    </r>
    <r>
      <rPr>
        <sz val="11"/>
        <color theme="1"/>
        <rFont val="宋体"/>
        <family val="3"/>
        <charset val="134"/>
        <scheme val="minor"/>
      </rPr>
      <t xml:space="preserve"> ) on  human ovarian cancer cells                                  
</t>
    </r>
    <phoneticPr fontId="11" type="noConversion"/>
  </si>
  <si>
    <r>
      <t>2016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月获庄晚芳励志奖</t>
    </r>
  </si>
  <si>
    <t>潘长田</t>
  </si>
  <si>
    <t>蔬菜所</t>
  </si>
  <si>
    <t>卢钢</t>
  </si>
  <si>
    <t>硕博连读</t>
  </si>
  <si>
    <t>Identification and expression profiling of microRNAs involved in the stigma exsertion under high-temperature stress in tomato</t>
  </si>
  <si>
    <t>2016年光华奖学金</t>
  </si>
  <si>
    <t>非定向研究生</t>
    <phoneticPr fontId="6" type="noConversion"/>
  </si>
  <si>
    <t>学术论文</t>
    <phoneticPr fontId="11" type="noConversion"/>
  </si>
  <si>
    <t>公开</t>
    <phoneticPr fontId="6" type="noConversion"/>
  </si>
  <si>
    <t>沈秋芳</t>
    <phoneticPr fontId="11" type="noConversion"/>
  </si>
  <si>
    <t>作物所</t>
    <phoneticPr fontId="11" type="noConversion"/>
  </si>
  <si>
    <t>张国平</t>
    <phoneticPr fontId="11" type="noConversion"/>
  </si>
  <si>
    <t xml:space="preserve">非定向研究生 </t>
    <phoneticPr fontId="11" type="noConversion"/>
  </si>
  <si>
    <t>2017国家奖学金、优秀研究生、三好研究生；2015唐立新奖学金、优秀研究生干部、优秀团干部；2014光华奖学金、优秀研究生、三好研究生</t>
    <phoneticPr fontId="11" type="noConversion"/>
  </si>
  <si>
    <t>公开</t>
    <phoneticPr fontId="11" type="noConversion"/>
  </si>
  <si>
    <t>一种大麦钙调蛋白基因HvCAM1及其耐盐应用</t>
    <phoneticPr fontId="6" type="noConversion"/>
  </si>
  <si>
    <t>一种提高大麦组培快速成苗的方法</t>
    <phoneticPr fontId="6" type="noConversion"/>
  </si>
  <si>
    <t>Ionomic, metabolomic and proteomic analyses reveal molecular mechanisms of root adaption to salt stress in Tibetan wild barley</t>
    <phoneticPr fontId="11" type="noConversion"/>
  </si>
  <si>
    <r>
      <t>SCI1(1,IF=</t>
    </r>
    <r>
      <rPr>
        <sz val="11"/>
        <color theme="1"/>
        <rFont val="宋体"/>
        <family val="3"/>
        <charset val="134"/>
        <scheme val="minor"/>
      </rPr>
      <t>3.096</t>
    </r>
    <r>
      <rPr>
        <sz val="11"/>
        <color theme="1"/>
        <rFont val="宋体"/>
        <charset val="134"/>
        <scheme val="minor"/>
      </rPr>
      <t>)</t>
    </r>
    <phoneticPr fontId="6" type="noConversion"/>
  </si>
  <si>
    <t>张欢</t>
    <phoneticPr fontId="11" type="noConversion"/>
  </si>
  <si>
    <t>蔬菜所</t>
    <phoneticPr fontId="11" type="noConversion"/>
  </si>
  <si>
    <t>师恺</t>
    <phoneticPr fontId="11" type="noConversion"/>
  </si>
  <si>
    <t>无</t>
    <phoneticPr fontId="11" type="noConversion"/>
  </si>
  <si>
    <t>已授权</t>
    <phoneticPr fontId="11" type="noConversion"/>
  </si>
  <si>
    <t>实质审查</t>
    <phoneticPr fontId="11" type="noConversion"/>
  </si>
  <si>
    <t xml:space="preserve">非定向研究生 </t>
    <phoneticPr fontId="11" type="noConversion"/>
  </si>
  <si>
    <t>学术论文</t>
    <phoneticPr fontId="11" type="noConversion"/>
  </si>
  <si>
    <t>植物磺肽素-α在提高植物黄化曲叶病毒病抗性中的应用</t>
    <phoneticPr fontId="6" type="noConversion"/>
  </si>
  <si>
    <t>植物磺肽素-α在提高植物灰霉病抗性中的应用</t>
    <phoneticPr fontId="6" type="noConversion"/>
  </si>
  <si>
    <t>实质审查</t>
    <phoneticPr fontId="6" type="noConversion"/>
  </si>
  <si>
    <t>SCI1(1,IF=9.996)</t>
    <phoneticPr fontId="6" type="noConversion"/>
  </si>
  <si>
    <t>茆国锋</t>
    <phoneticPr fontId="11" type="noConversion"/>
  </si>
  <si>
    <t>昆虫所</t>
    <phoneticPr fontId="11" type="noConversion"/>
  </si>
  <si>
    <t>莫建初</t>
    <phoneticPr fontId="11" type="noConversion"/>
  </si>
  <si>
    <t xml:space="preserve">非定向研究生 </t>
    <phoneticPr fontId="11" type="noConversion"/>
  </si>
  <si>
    <t>A Plant Phytosulfokine Peptide Initiates Auxin-Dependent Immunity through Cytosolic Ca2+ Signaling in Tomato</t>
    <phoneticPr fontId="11" type="noConversion"/>
  </si>
  <si>
    <t xml:space="preserve">学术论文
</t>
    <phoneticPr fontId="11" type="noConversion"/>
  </si>
  <si>
    <t xml:space="preserve">SCI1(1,IF=1.536)
</t>
    <phoneticPr fontId="11" type="noConversion"/>
  </si>
  <si>
    <t>已授权</t>
  </si>
  <si>
    <t>公示</t>
  </si>
  <si>
    <r>
      <t xml:space="preserve">Behavioural responses of </t>
    </r>
    <r>
      <rPr>
        <sz val="11"/>
        <color rgb="FF2B2B2B"/>
        <rFont val="宋体"/>
        <family val="3"/>
        <charset val="134"/>
        <scheme val="minor"/>
      </rPr>
      <t>Anagrus nilaparvatae to common terpenoids, aromatic compounds and fatty acid derivatives from rice plants</t>
    </r>
    <r>
      <rPr>
        <b/>
        <sz val="11"/>
        <color rgb="FF2B2B2B"/>
        <rFont val="宋体"/>
        <family val="3"/>
        <charset val="134"/>
      </rPr>
      <t xml:space="preserve">
</t>
    </r>
    <r>
      <rPr>
        <b/>
        <sz val="7.5"/>
        <color rgb="FF2B2B2B"/>
        <rFont val="Times New Roman"/>
        <family val="1"/>
      </rPr>
      <t/>
    </r>
    <phoneticPr fontId="11" type="noConversion"/>
  </si>
  <si>
    <t>一种褐飞虱驱避剂 发明专利</t>
    <phoneticPr fontId="6" type="noConversion"/>
  </si>
  <si>
    <t>一种基于植物挥发物的稻虱缨小蜂引诱剂 发明专利</t>
    <phoneticPr fontId="6" type="noConversion"/>
  </si>
  <si>
    <t>一种基于植物精油的褐飞虱驱避剂及其应用 发明专利</t>
    <phoneticPr fontId="6" type="noConversion"/>
  </si>
  <si>
    <t>一种基于植物精油的稻虱缨小蜂引诱剂及其应用 发明专利</t>
    <phoneticPr fontId="6" type="noConversion"/>
  </si>
  <si>
    <t>茶叶所</t>
    <phoneticPr fontId="11" type="noConversion"/>
  </si>
  <si>
    <t>录用</t>
    <phoneticPr fontId="6" type="noConversion"/>
  </si>
  <si>
    <t>录用</t>
    <phoneticPr fontId="6" type="noConversion"/>
  </si>
  <si>
    <t>公开</t>
    <phoneticPr fontId="11" type="noConversion"/>
  </si>
  <si>
    <t>马阳阳</t>
    <phoneticPr fontId="6" type="noConversion"/>
  </si>
  <si>
    <t>毛碧增</t>
    <phoneticPr fontId="6" type="noConversion"/>
  </si>
  <si>
    <t>多肉植物巨大赤线HO1组织培养法</t>
    <phoneticPr fontId="6" type="noConversion"/>
  </si>
  <si>
    <t>发明专利</t>
    <phoneticPr fontId="6" type="noConversion"/>
  </si>
  <si>
    <t>发明专利</t>
    <phoneticPr fontId="6" type="noConversion"/>
  </si>
  <si>
    <t>发明专利</t>
    <phoneticPr fontId="11" type="noConversion"/>
  </si>
  <si>
    <t>已授权</t>
    <phoneticPr fontId="6" type="noConversion"/>
  </si>
  <si>
    <t>硕士生</t>
    <phoneticPr fontId="6" type="noConversion"/>
  </si>
  <si>
    <t>直接攻博</t>
    <phoneticPr fontId="11" type="noConversion"/>
  </si>
  <si>
    <t>农业与生物技术学院2018年毕业研究生奖学金候选人业绩汇总表</t>
    <phoneticPr fontId="6" type="noConversion"/>
  </si>
  <si>
    <t>科研有效绩点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</si>
</sst>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7.5"/>
      <color rgb="FF2B2B2B"/>
      <name val="Times New Roman"/>
      <family val="1"/>
    </font>
    <font>
      <sz val="11"/>
      <color rgb="FF2B2B2B"/>
      <name val="宋体"/>
      <family val="3"/>
      <charset val="134"/>
      <scheme val="minor"/>
    </font>
    <font>
      <b/>
      <sz val="11"/>
      <color rgb="FF2B2B2B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普通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392100</xdr:colOff>
      <xdr:row>35</xdr:row>
      <xdr:rowOff>29250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7" zoomScaleNormal="127"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4"/>
  <sheetViews>
    <sheetView tabSelected="1" topLeftCell="A10" zoomScale="85" zoomScaleNormal="85" workbookViewId="0">
      <selection activeCell="T24" sqref="T24"/>
    </sheetView>
  </sheetViews>
  <sheetFormatPr defaultColWidth="9" defaultRowHeight="48" customHeight="1" x14ac:dyDescent="0.15"/>
  <cols>
    <col min="1" max="1" width="4.875" style="6" customWidth="1"/>
    <col min="2" max="2" width="10.5" style="6" customWidth="1"/>
    <col min="3" max="3" width="7" style="6" customWidth="1"/>
    <col min="4" max="4" width="6.75" style="6" customWidth="1"/>
    <col min="5" max="5" width="6.875" style="6" customWidth="1"/>
    <col min="6" max="6" width="10.25" style="6" customWidth="1"/>
    <col min="7" max="7" width="11.375" style="6" customWidth="1"/>
    <col min="8" max="8" width="8.5" style="6" customWidth="1"/>
    <col min="9" max="9" width="50" style="6" customWidth="1"/>
    <col min="10" max="10" width="9.75" style="6" customWidth="1"/>
    <col min="11" max="11" width="10" style="6" customWidth="1"/>
    <col min="12" max="12" width="8" style="6" customWidth="1"/>
    <col min="13" max="13" width="8.875" style="6" customWidth="1"/>
    <col min="14" max="14" width="7.25" style="6" customWidth="1"/>
    <col min="15" max="15" width="11.5" style="6" customWidth="1"/>
    <col min="16" max="16384" width="9" style="6"/>
  </cols>
  <sheetData>
    <row r="1" spans="1:16384" ht="54" customHeight="1" x14ac:dyDescent="0.15">
      <c r="A1" s="14" t="s">
        <v>118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6384" ht="48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7" t="s">
        <v>119</v>
      </c>
      <c r="N2" s="2" t="s">
        <v>12</v>
      </c>
      <c r="O2" s="3" t="s">
        <v>13</v>
      </c>
    </row>
    <row r="3" spans="1:16384" ht="39.75" customHeight="1" x14ac:dyDescent="0.15">
      <c r="A3" s="18">
        <v>1</v>
      </c>
      <c r="B3" s="19">
        <v>11316055</v>
      </c>
      <c r="C3" s="19" t="s">
        <v>79</v>
      </c>
      <c r="D3" s="19" t="s">
        <v>80</v>
      </c>
      <c r="E3" s="19" t="s">
        <v>81</v>
      </c>
      <c r="F3" s="19" t="s">
        <v>117</v>
      </c>
      <c r="G3" s="19" t="s">
        <v>85</v>
      </c>
      <c r="H3" s="19">
        <v>2018.06</v>
      </c>
      <c r="I3" s="20" t="s">
        <v>95</v>
      </c>
      <c r="J3" s="20" t="s">
        <v>86</v>
      </c>
      <c r="K3" s="21" t="s">
        <v>90</v>
      </c>
      <c r="L3" s="21" t="s">
        <v>108</v>
      </c>
      <c r="M3" s="21">
        <f>9.996*7</f>
        <v>69.972000000000008</v>
      </c>
      <c r="N3" s="22">
        <f>9.996*7+7+3</f>
        <v>79.972000000000008</v>
      </c>
      <c r="O3" s="22" t="s">
        <v>82</v>
      </c>
    </row>
    <row r="4" spans="1:16384" ht="36" customHeight="1" x14ac:dyDescent="0.15">
      <c r="A4" s="18"/>
      <c r="B4" s="23"/>
      <c r="C4" s="23"/>
      <c r="D4" s="23"/>
      <c r="E4" s="23"/>
      <c r="F4" s="23"/>
      <c r="G4" s="23"/>
      <c r="H4" s="23"/>
      <c r="I4" s="24" t="s">
        <v>87</v>
      </c>
      <c r="J4" s="25" t="s">
        <v>114</v>
      </c>
      <c r="K4" s="25" t="s">
        <v>114</v>
      </c>
      <c r="L4" s="21" t="s">
        <v>83</v>
      </c>
      <c r="M4" s="25">
        <v>7</v>
      </c>
      <c r="N4" s="26"/>
      <c r="O4" s="26"/>
    </row>
    <row r="5" spans="1:16384" s="7" customFormat="1" ht="38.25" customHeight="1" x14ac:dyDescent="0.15">
      <c r="A5" s="18"/>
      <c r="B5" s="27"/>
      <c r="C5" s="27"/>
      <c r="D5" s="27"/>
      <c r="E5" s="27"/>
      <c r="F5" s="27"/>
      <c r="G5" s="27"/>
      <c r="H5" s="27"/>
      <c r="I5" s="24" t="s">
        <v>88</v>
      </c>
      <c r="J5" s="25" t="s">
        <v>114</v>
      </c>
      <c r="K5" s="25" t="s">
        <v>114</v>
      </c>
      <c r="L5" s="25" t="s">
        <v>84</v>
      </c>
      <c r="M5" s="25">
        <v>3</v>
      </c>
      <c r="N5" s="28"/>
      <c r="O5" s="2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8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4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4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4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4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4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4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4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4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4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4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4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4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4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4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4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4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4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4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4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4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4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4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4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4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4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4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4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4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4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4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4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4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4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4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4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4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4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4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4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4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4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4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4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4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4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4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4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4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4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4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4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4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4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4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4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4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4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4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4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4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4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4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4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4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4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4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4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4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4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4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4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4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4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4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4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4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4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4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4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4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4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4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4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4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4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4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4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4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4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4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4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4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4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4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4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4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4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4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4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4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4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4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4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4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4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4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4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4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4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4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4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4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4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4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4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4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4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4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4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4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4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4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4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4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4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4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4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4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4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4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4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4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4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4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4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4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4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4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4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4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4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4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4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4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4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4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4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4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4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4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4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4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4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4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4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4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4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4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4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4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4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4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4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4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4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4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4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4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4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4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4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4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4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4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4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4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4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4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4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4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4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4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4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4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4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4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4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4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4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4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4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4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4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4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4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4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4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4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4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4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4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4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4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4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4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4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4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4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4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4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4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4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4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4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4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4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4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4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4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4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4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4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4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4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4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4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4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4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4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4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4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4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4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4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4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4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4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4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4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4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4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4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4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4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4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4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4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4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4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4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4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4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4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4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4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4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4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4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4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4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4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4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4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4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4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4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4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4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4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4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4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4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4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4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4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4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4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4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4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4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4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4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4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4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4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4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4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4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4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4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4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4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4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4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4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4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4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4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4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4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4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4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4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4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4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4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4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4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4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4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4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4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4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4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4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4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4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4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4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4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4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4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4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4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4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4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4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4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4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4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4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4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4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4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4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4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4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4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4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4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4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4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4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4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4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4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4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4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4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4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4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4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4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4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4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4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4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4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4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4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4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4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4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4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4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4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4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4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4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4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4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4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4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4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4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4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4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4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4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4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4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4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4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4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4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4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4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4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4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4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4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4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4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4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4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4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4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4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4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4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4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4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4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4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4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4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4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4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4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4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4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4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4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4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4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4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4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4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4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4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4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4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4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4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4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4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4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4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4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4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4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4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4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4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4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4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4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4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4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4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4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4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4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4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4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4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4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4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4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4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4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4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4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4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4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4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4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4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4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4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4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4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4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4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4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4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4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4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4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4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4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4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4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4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4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4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4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4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4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4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4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4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4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4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4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4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4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4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4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4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4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4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4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4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4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4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4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4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4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4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4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4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4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4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4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4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4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4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4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4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4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4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4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4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4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4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4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4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4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4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4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4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4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4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4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4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4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4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4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4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4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4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4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4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4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4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4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4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4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4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4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4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4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4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4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4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4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4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4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4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4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4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4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4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4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4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4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4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4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4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4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4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4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4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4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4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4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4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4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4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4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4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4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4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4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4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4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4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4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4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4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4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4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4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4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4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4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4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4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4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4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4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4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4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4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4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4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4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4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4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4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4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4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4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4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4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4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4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4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4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4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4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4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4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4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4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4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4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4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4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4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4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4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4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4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4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4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4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4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4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4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4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4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4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4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4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4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4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4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4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4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4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4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4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4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4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4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4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4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4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4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4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4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4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4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4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4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4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4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4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4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4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4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4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4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4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4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4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4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4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4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4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4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4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4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4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4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4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4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4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4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4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4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4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4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4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4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4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4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4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4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4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4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4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4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4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4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4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4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4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4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4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4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4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4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4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4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4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4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4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4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4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4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4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4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4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4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4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4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4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4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4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4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4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4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4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4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4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4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4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4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4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4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4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4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4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4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4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4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4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4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4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4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4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4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4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4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4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4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4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4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4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4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4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4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4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4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4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4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4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4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4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4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4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4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4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4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4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4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4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4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4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4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4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4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4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4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4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4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4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4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4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4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4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4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4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4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4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4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4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4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4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4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4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4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4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4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4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4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4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4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4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4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4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4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4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4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4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4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4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4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4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4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4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4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4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4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4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4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4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4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4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4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4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4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4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4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4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4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4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4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4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4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4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4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4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4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4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4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4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4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4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4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4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4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4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4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4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4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4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4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4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4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4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4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4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4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4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4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4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4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4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4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4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4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4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4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4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4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4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4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4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4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4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4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4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4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4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4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4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4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4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4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4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4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4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4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4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4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4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4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4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4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4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4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4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4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4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4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4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4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4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4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4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4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4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4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4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4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4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4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4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4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4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4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4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4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4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4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4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4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4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4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4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4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4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4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4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4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4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4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4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4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4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4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4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4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4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4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4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4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4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4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4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4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4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4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4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4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4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4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4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4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4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4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4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4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4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4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4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4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4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4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4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4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4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4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4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4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4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4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4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4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4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4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4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4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4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4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4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4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4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4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4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4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4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4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4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4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4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4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4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4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4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4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4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4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4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4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4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4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4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4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4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4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4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4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4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4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4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4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4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4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4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4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4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4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4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4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4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4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4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4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4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4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4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4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4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4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4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4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4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4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4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4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4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4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4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4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4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4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4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4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4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4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4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4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4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4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4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4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4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4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4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4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4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4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4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4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4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4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4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4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4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4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4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4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4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4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4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4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4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4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4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4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4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4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4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4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4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4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4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4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4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4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4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4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4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4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4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4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4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4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4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4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4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4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4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4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4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4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4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4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4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4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4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4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4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4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4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4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4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4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4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4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4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4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4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4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4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4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4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4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4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4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4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4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4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4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4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4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4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4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4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4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4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4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4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4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pans="1:16384" s="7" customFormat="1" ht="48" customHeight="1" x14ac:dyDescent="0.15">
      <c r="A6" s="18">
        <v>2</v>
      </c>
      <c r="B6" s="19">
        <v>11316086</v>
      </c>
      <c r="C6" s="19" t="s">
        <v>91</v>
      </c>
      <c r="D6" s="19" t="s">
        <v>92</v>
      </c>
      <c r="E6" s="19" t="s">
        <v>93</v>
      </c>
      <c r="F6" s="29" t="s">
        <v>117</v>
      </c>
      <c r="G6" s="19" t="s">
        <v>94</v>
      </c>
      <c r="H6" s="19">
        <v>2018.06</v>
      </c>
      <c r="I6" s="20" t="s">
        <v>100</v>
      </c>
      <c r="J6" s="20" t="s">
        <v>96</v>
      </c>
      <c r="K6" s="30" t="s">
        <v>97</v>
      </c>
      <c r="L6" s="20" t="s">
        <v>106</v>
      </c>
      <c r="M6" s="31">
        <f>1.536*7</f>
        <v>10.752000000000001</v>
      </c>
      <c r="N6" s="19">
        <f>1.536*7+7+7+3+3</f>
        <v>30.752000000000002</v>
      </c>
      <c r="O6" s="32" t="s">
        <v>82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  <c r="XEZ6" s="10"/>
      <c r="XFA6" s="10"/>
      <c r="XFB6" s="10"/>
      <c r="XFC6" s="10"/>
      <c r="XFD6" s="10"/>
    </row>
    <row r="7" spans="1:16384" ht="21" customHeight="1" x14ac:dyDescent="0.15">
      <c r="A7" s="18"/>
      <c r="B7" s="23"/>
      <c r="C7" s="23"/>
      <c r="D7" s="23"/>
      <c r="E7" s="23"/>
      <c r="F7" s="33"/>
      <c r="G7" s="23"/>
      <c r="H7" s="23"/>
      <c r="I7" s="24" t="s">
        <v>104</v>
      </c>
      <c r="J7" s="24" t="s">
        <v>113</v>
      </c>
      <c r="K7" s="24" t="s">
        <v>113</v>
      </c>
      <c r="L7" s="31" t="s">
        <v>115</v>
      </c>
      <c r="M7" s="31">
        <v>7</v>
      </c>
      <c r="N7" s="23"/>
      <c r="O7" s="34"/>
      <c r="P7" s="1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</row>
    <row r="8" spans="1:16384" ht="22.5" customHeight="1" x14ac:dyDescent="0.15">
      <c r="A8" s="18"/>
      <c r="B8" s="23"/>
      <c r="C8" s="23"/>
      <c r="D8" s="23"/>
      <c r="E8" s="23"/>
      <c r="F8" s="33"/>
      <c r="G8" s="23"/>
      <c r="H8" s="23"/>
      <c r="I8" s="24" t="s">
        <v>103</v>
      </c>
      <c r="J8" s="24" t="s">
        <v>113</v>
      </c>
      <c r="K8" s="24" t="s">
        <v>113</v>
      </c>
      <c r="L8" s="31" t="s">
        <v>98</v>
      </c>
      <c r="M8" s="31">
        <v>7</v>
      </c>
      <c r="N8" s="23"/>
      <c r="O8" s="34"/>
    </row>
    <row r="9" spans="1:16384" ht="22.5" customHeight="1" x14ac:dyDescent="0.15">
      <c r="A9" s="18"/>
      <c r="B9" s="23"/>
      <c r="C9" s="23"/>
      <c r="D9" s="23"/>
      <c r="E9" s="23"/>
      <c r="F9" s="33"/>
      <c r="G9" s="23"/>
      <c r="H9" s="23"/>
      <c r="I9" s="24" t="s">
        <v>102</v>
      </c>
      <c r="J9" s="24" t="s">
        <v>113</v>
      </c>
      <c r="K9" s="24" t="s">
        <v>113</v>
      </c>
      <c r="L9" s="31" t="s">
        <v>99</v>
      </c>
      <c r="M9" s="31">
        <v>3</v>
      </c>
      <c r="N9" s="23"/>
      <c r="O9" s="34"/>
    </row>
    <row r="10" spans="1:16384" ht="23.25" customHeight="1" x14ac:dyDescent="0.15">
      <c r="A10" s="18"/>
      <c r="B10" s="27"/>
      <c r="C10" s="27"/>
      <c r="D10" s="27"/>
      <c r="E10" s="27"/>
      <c r="F10" s="35"/>
      <c r="G10" s="27"/>
      <c r="H10" s="27"/>
      <c r="I10" s="24" t="s">
        <v>101</v>
      </c>
      <c r="J10" s="24" t="s">
        <v>113</v>
      </c>
      <c r="K10" s="24" t="s">
        <v>113</v>
      </c>
      <c r="L10" s="31" t="s">
        <v>99</v>
      </c>
      <c r="M10" s="31">
        <v>3</v>
      </c>
      <c r="N10" s="27"/>
      <c r="O10" s="36"/>
    </row>
    <row r="11" spans="1:16384" customFormat="1" ht="48" customHeight="1" x14ac:dyDescent="0.15">
      <c r="A11" s="31">
        <v>3</v>
      </c>
      <c r="B11" s="31">
        <v>11616008</v>
      </c>
      <c r="C11" s="31" t="s">
        <v>60</v>
      </c>
      <c r="D11" s="31" t="s">
        <v>61</v>
      </c>
      <c r="E11" s="31" t="s">
        <v>62</v>
      </c>
      <c r="F11" s="31" t="s">
        <v>63</v>
      </c>
      <c r="G11" s="24" t="s">
        <v>66</v>
      </c>
      <c r="H11" s="31">
        <v>2018.06</v>
      </c>
      <c r="I11" s="37" t="s">
        <v>64</v>
      </c>
      <c r="J11" s="24" t="s">
        <v>67</v>
      </c>
      <c r="K11" s="20" t="s">
        <v>28</v>
      </c>
      <c r="L11" s="24" t="s">
        <v>68</v>
      </c>
      <c r="M11" s="31">
        <f>4.284*7</f>
        <v>29.988</v>
      </c>
      <c r="N11" s="31">
        <f>4.284*7</f>
        <v>29.988</v>
      </c>
      <c r="O11" s="37" t="s">
        <v>65</v>
      </c>
    </row>
    <row r="12" spans="1:16384" ht="51" customHeight="1" x14ac:dyDescent="0.15">
      <c r="A12" s="31">
        <v>4</v>
      </c>
      <c r="B12" s="31">
        <v>21516146</v>
      </c>
      <c r="C12" s="31" t="s">
        <v>22</v>
      </c>
      <c r="D12" s="31" t="s">
        <v>23</v>
      </c>
      <c r="E12" s="31" t="s">
        <v>25</v>
      </c>
      <c r="F12" s="24" t="s">
        <v>56</v>
      </c>
      <c r="G12" s="31" t="s">
        <v>24</v>
      </c>
      <c r="H12" s="31">
        <v>2018.03</v>
      </c>
      <c r="I12" s="37" t="s">
        <v>26</v>
      </c>
      <c r="J12" s="31" t="s">
        <v>27</v>
      </c>
      <c r="K12" s="20" t="s">
        <v>28</v>
      </c>
      <c r="L12" s="31" t="s">
        <v>31</v>
      </c>
      <c r="M12" s="31">
        <f>4.284*7</f>
        <v>29.988</v>
      </c>
      <c r="N12" s="31">
        <f>4.284*7</f>
        <v>29.988</v>
      </c>
      <c r="O12" s="31" t="s">
        <v>30</v>
      </c>
    </row>
    <row r="13" spans="1:16384" customFormat="1" ht="48" customHeight="1" x14ac:dyDescent="0.15">
      <c r="A13" s="19">
        <v>5</v>
      </c>
      <c r="B13" s="19">
        <v>11316037</v>
      </c>
      <c r="C13" s="19" t="s">
        <v>69</v>
      </c>
      <c r="D13" s="19" t="s">
        <v>70</v>
      </c>
      <c r="E13" s="19" t="s">
        <v>71</v>
      </c>
      <c r="F13" s="19" t="s">
        <v>117</v>
      </c>
      <c r="G13" s="19" t="s">
        <v>72</v>
      </c>
      <c r="H13" s="19">
        <v>2018.06</v>
      </c>
      <c r="I13" s="20" t="s">
        <v>77</v>
      </c>
      <c r="J13" s="20" t="s">
        <v>67</v>
      </c>
      <c r="K13" s="20" t="s">
        <v>78</v>
      </c>
      <c r="L13" s="20" t="s">
        <v>74</v>
      </c>
      <c r="M13" s="31">
        <f>3.096*7</f>
        <v>21.672000000000001</v>
      </c>
      <c r="N13" s="19">
        <f>3.096*7+3+3</f>
        <v>27.672000000000001</v>
      </c>
      <c r="O13" s="29" t="s">
        <v>73</v>
      </c>
    </row>
    <row r="14" spans="1:16384" customFormat="1" ht="60" customHeight="1" x14ac:dyDescent="0.15">
      <c r="A14" s="23"/>
      <c r="B14" s="23"/>
      <c r="C14" s="23"/>
      <c r="D14" s="23"/>
      <c r="E14" s="23"/>
      <c r="F14" s="23"/>
      <c r="G14" s="23"/>
      <c r="H14" s="23"/>
      <c r="I14" s="24" t="s">
        <v>76</v>
      </c>
      <c r="J14" s="24" t="s">
        <v>113</v>
      </c>
      <c r="K14" s="24" t="s">
        <v>113</v>
      </c>
      <c r="L14" s="24" t="s">
        <v>89</v>
      </c>
      <c r="M14" s="31">
        <v>3</v>
      </c>
      <c r="N14" s="23"/>
      <c r="O14" s="33"/>
    </row>
    <row r="15" spans="1:16384" s="11" customFormat="1" ht="46.5" customHeight="1" x14ac:dyDescent="0.15">
      <c r="A15" s="27"/>
      <c r="B15" s="27"/>
      <c r="C15" s="27"/>
      <c r="D15" s="27"/>
      <c r="E15" s="27"/>
      <c r="F15" s="27"/>
      <c r="G15" s="27"/>
      <c r="H15" s="27"/>
      <c r="I15" s="24" t="s">
        <v>75</v>
      </c>
      <c r="J15" s="24" t="s">
        <v>113</v>
      </c>
      <c r="K15" s="24" t="s">
        <v>113</v>
      </c>
      <c r="L15" s="24" t="s">
        <v>89</v>
      </c>
      <c r="M15" s="31">
        <v>3</v>
      </c>
      <c r="N15" s="27"/>
      <c r="O15" s="35"/>
    </row>
    <row r="16" spans="1:16384" ht="27" customHeight="1" x14ac:dyDescent="0.15">
      <c r="A16" s="22">
        <v>6</v>
      </c>
      <c r="B16" s="22">
        <v>21516114</v>
      </c>
      <c r="C16" s="22" t="s">
        <v>33</v>
      </c>
      <c r="D16" s="22" t="s">
        <v>34</v>
      </c>
      <c r="E16" s="22" t="s">
        <v>35</v>
      </c>
      <c r="F16" s="22" t="s">
        <v>56</v>
      </c>
      <c r="G16" s="22" t="s">
        <v>14</v>
      </c>
      <c r="H16" s="22">
        <v>2018.03</v>
      </c>
      <c r="I16" s="38" t="s">
        <v>37</v>
      </c>
      <c r="J16" s="38" t="s">
        <v>36</v>
      </c>
      <c r="K16" s="38" t="s">
        <v>41</v>
      </c>
      <c r="L16" s="38" t="s">
        <v>32</v>
      </c>
      <c r="M16" s="38">
        <f>1.147*2</f>
        <v>2.294</v>
      </c>
      <c r="N16" s="22">
        <v>8.2940000000000005</v>
      </c>
      <c r="O16" s="22" t="s">
        <v>29</v>
      </c>
    </row>
    <row r="17" spans="1:15" ht="21.75" customHeight="1" x14ac:dyDescent="0.15">
      <c r="A17" s="28"/>
      <c r="B17" s="28"/>
      <c r="C17" s="28"/>
      <c r="D17" s="28"/>
      <c r="E17" s="28"/>
      <c r="F17" s="28"/>
      <c r="G17" s="28"/>
      <c r="H17" s="28"/>
      <c r="I17" s="38" t="s">
        <v>38</v>
      </c>
      <c r="J17" s="38" t="s">
        <v>36</v>
      </c>
      <c r="K17" s="38" t="s">
        <v>42</v>
      </c>
      <c r="L17" s="38" t="s">
        <v>107</v>
      </c>
      <c r="M17" s="38">
        <v>6</v>
      </c>
      <c r="N17" s="28"/>
      <c r="O17" s="28"/>
    </row>
    <row r="18" spans="1:15" ht="21.75" customHeight="1" x14ac:dyDescent="0.15">
      <c r="A18" s="39">
        <v>7</v>
      </c>
      <c r="B18" s="39">
        <v>21516139</v>
      </c>
      <c r="C18" s="31" t="s">
        <v>109</v>
      </c>
      <c r="D18" s="31" t="s">
        <v>16</v>
      </c>
      <c r="E18" s="31" t="s">
        <v>110</v>
      </c>
      <c r="F18" s="31" t="s">
        <v>116</v>
      </c>
      <c r="G18" s="31" t="s">
        <v>24</v>
      </c>
      <c r="H18" s="31">
        <v>2018.03</v>
      </c>
      <c r="I18" s="31" t="s">
        <v>111</v>
      </c>
      <c r="J18" s="31" t="s">
        <v>112</v>
      </c>
      <c r="K18" s="31" t="s">
        <v>112</v>
      </c>
      <c r="L18" s="31" t="s">
        <v>98</v>
      </c>
      <c r="M18" s="31">
        <v>7</v>
      </c>
      <c r="N18" s="31">
        <v>7</v>
      </c>
      <c r="O18" s="31" t="s">
        <v>19</v>
      </c>
    </row>
    <row r="19" spans="1:15" ht="38.25" customHeight="1" x14ac:dyDescent="0.15">
      <c r="A19" s="22">
        <v>8</v>
      </c>
      <c r="B19" s="22">
        <v>21516113</v>
      </c>
      <c r="C19" s="22" t="s">
        <v>15</v>
      </c>
      <c r="D19" s="22" t="s">
        <v>16</v>
      </c>
      <c r="E19" s="22" t="s">
        <v>17</v>
      </c>
      <c r="F19" s="22" t="s">
        <v>56</v>
      </c>
      <c r="G19" s="22" t="s">
        <v>14</v>
      </c>
      <c r="H19" s="22">
        <v>2018.3</v>
      </c>
      <c r="I19" s="21" t="s">
        <v>20</v>
      </c>
      <c r="J19" s="21" t="s">
        <v>18</v>
      </c>
      <c r="K19" s="40" t="s">
        <v>39</v>
      </c>
      <c r="L19" s="21" t="s">
        <v>32</v>
      </c>
      <c r="M19" s="31">
        <v>3.4510000000000001</v>
      </c>
      <c r="N19" s="22">
        <f>3+3.451</f>
        <v>6.4510000000000005</v>
      </c>
      <c r="O19" s="22" t="s">
        <v>19</v>
      </c>
    </row>
    <row r="20" spans="1:15" customFormat="1" ht="42.75" customHeight="1" x14ac:dyDescent="0.15">
      <c r="A20" s="28"/>
      <c r="B20" s="28"/>
      <c r="C20" s="28"/>
      <c r="D20" s="28"/>
      <c r="E20" s="28"/>
      <c r="F20" s="28"/>
      <c r="G20" s="28"/>
      <c r="H20" s="28"/>
      <c r="I20" s="31" t="s">
        <v>21</v>
      </c>
      <c r="J20" s="21" t="s">
        <v>36</v>
      </c>
      <c r="K20" s="40" t="s">
        <v>40</v>
      </c>
      <c r="L20" s="21" t="s">
        <v>32</v>
      </c>
      <c r="M20" s="31">
        <v>3</v>
      </c>
      <c r="N20" s="28"/>
      <c r="O20" s="28"/>
    </row>
    <row r="21" spans="1:15" ht="26.25" customHeight="1" x14ac:dyDescent="0.15">
      <c r="A21" s="41">
        <v>9</v>
      </c>
      <c r="B21" s="42">
        <v>21516058</v>
      </c>
      <c r="C21" s="42" t="s">
        <v>49</v>
      </c>
      <c r="D21" s="42" t="s">
        <v>50</v>
      </c>
      <c r="E21" s="42" t="s">
        <v>51</v>
      </c>
      <c r="F21" s="43" t="s">
        <v>57</v>
      </c>
      <c r="G21" s="42" t="s">
        <v>14</v>
      </c>
      <c r="H21" s="42">
        <v>2018.03</v>
      </c>
      <c r="I21" s="42" t="s">
        <v>52</v>
      </c>
      <c r="J21" s="42" t="s">
        <v>53</v>
      </c>
      <c r="K21" s="13" t="s">
        <v>42</v>
      </c>
      <c r="L21" s="42" t="s">
        <v>48</v>
      </c>
      <c r="M21" s="42">
        <v>6</v>
      </c>
      <c r="N21" s="42">
        <v>6</v>
      </c>
      <c r="O21" s="42" t="s">
        <v>54</v>
      </c>
    </row>
    <row r="22" spans="1:15" ht="60" customHeight="1" x14ac:dyDescent="0.15">
      <c r="A22" s="43">
        <v>10</v>
      </c>
      <c r="B22" s="44">
        <v>21516107</v>
      </c>
      <c r="C22" s="44" t="s">
        <v>43</v>
      </c>
      <c r="D22" s="44" t="s">
        <v>105</v>
      </c>
      <c r="E22" s="44" t="s">
        <v>44</v>
      </c>
      <c r="F22" s="44" t="s">
        <v>55</v>
      </c>
      <c r="G22" s="44" t="s">
        <v>14</v>
      </c>
      <c r="H22" s="44">
        <v>2018.06</v>
      </c>
      <c r="I22" s="45" t="s">
        <v>58</v>
      </c>
      <c r="J22" s="44" t="s">
        <v>45</v>
      </c>
      <c r="K22" s="44" t="s">
        <v>47</v>
      </c>
      <c r="L22" s="44" t="s">
        <v>46</v>
      </c>
      <c r="M22" s="44">
        <f>2.988*2</f>
        <v>5.976</v>
      </c>
      <c r="N22" s="44">
        <f>2.988*2</f>
        <v>5.976</v>
      </c>
      <c r="O22" s="46" t="s">
        <v>59</v>
      </c>
    </row>
    <row r="23" spans="1:15" ht="18" customHeight="1" x14ac:dyDescent="0.15"/>
    <row r="24" spans="1:15" ht="48" customHeight="1" x14ac:dyDescent="0.15">
      <c r="A24" s="12"/>
    </row>
  </sheetData>
  <mergeCells count="51">
    <mergeCell ref="A1:O1"/>
    <mergeCell ref="A16:A17"/>
    <mergeCell ref="O16:O17"/>
    <mergeCell ref="N13:N15"/>
    <mergeCell ref="O13:O15"/>
    <mergeCell ref="A13:A15"/>
    <mergeCell ref="B13:B15"/>
    <mergeCell ref="C13:C15"/>
    <mergeCell ref="D13:D15"/>
    <mergeCell ref="E13:E15"/>
    <mergeCell ref="F13:F15"/>
    <mergeCell ref="G13:G15"/>
    <mergeCell ref="H13:H15"/>
    <mergeCell ref="F16:F17"/>
    <mergeCell ref="N16:N17"/>
    <mergeCell ref="B16:B17"/>
    <mergeCell ref="D16:D17"/>
    <mergeCell ref="E16:E17"/>
    <mergeCell ref="G16:G17"/>
    <mergeCell ref="H16:H17"/>
    <mergeCell ref="C16:C17"/>
    <mergeCell ref="O3:O5"/>
    <mergeCell ref="B3:B5"/>
    <mergeCell ref="A3:A5"/>
    <mergeCell ref="C3:C5"/>
    <mergeCell ref="D3:D5"/>
    <mergeCell ref="E3:E5"/>
    <mergeCell ref="F3:F5"/>
    <mergeCell ref="G3:G5"/>
    <mergeCell ref="H3:H5"/>
    <mergeCell ref="N3:N5"/>
    <mergeCell ref="A6:A10"/>
    <mergeCell ref="N6:N10"/>
    <mergeCell ref="O6:O10"/>
    <mergeCell ref="B6:B10"/>
    <mergeCell ref="C6:C10"/>
    <mergeCell ref="D6:D10"/>
    <mergeCell ref="E6:E10"/>
    <mergeCell ref="F6:F10"/>
    <mergeCell ref="G6:G10"/>
    <mergeCell ref="H6:H10"/>
    <mergeCell ref="A19:A20"/>
    <mergeCell ref="O19:O20"/>
    <mergeCell ref="N19:N20"/>
    <mergeCell ref="H19:H20"/>
    <mergeCell ref="G19:G20"/>
    <mergeCell ref="F19:F20"/>
    <mergeCell ref="B19:B20"/>
    <mergeCell ref="E19:E20"/>
    <mergeCell ref="D19:D20"/>
    <mergeCell ref="C19:C20"/>
  </mergeCells>
  <phoneticPr fontId="6" type="noConversion"/>
  <pageMargins left="0.75" right="0.75" top="1" bottom="1" header="0.51180555555555596" footer="0.51180555555555596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2018-03-16T02:00:00Z</cp:lastPrinted>
  <dcterms:created xsi:type="dcterms:W3CDTF">2006-09-16T00:00:00Z</dcterms:created>
  <dcterms:modified xsi:type="dcterms:W3CDTF">2018-03-19T10:07:10Z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